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ads3\Fayette\Users\kkleiber\Desktop Files\Transparency Postings\Utility Consumption\2020\"/>
    </mc:Choice>
  </mc:AlternateContent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oct" sheetId="22" r:id="rId8"/>
  </sheets>
  <definedNames>
    <definedName name="_xlnm.Print_Titles" localSheetId="7">oct!$1:$4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7" i="22" l="1"/>
  <c r="D15" i="22" l="1"/>
  <c r="H96" i="22" l="1"/>
  <c r="D43" i="22" l="1"/>
  <c r="D45" i="22" l="1"/>
  <c r="E96" i="22" l="1"/>
  <c r="E83" i="22" l="1"/>
  <c r="D77" i="22" l="1"/>
  <c r="D19" i="22" l="1"/>
  <c r="D87" i="22" l="1"/>
  <c r="D27" i="22" l="1"/>
  <c r="D31" i="22" l="1"/>
  <c r="F105" i="22" l="1"/>
  <c r="D54" i="22"/>
  <c r="D52" i="22"/>
  <c r="D50" i="22"/>
  <c r="D55" i="22" l="1"/>
  <c r="D41" i="22"/>
  <c r="D39" i="22"/>
  <c r="D37" i="22"/>
  <c r="D35" i="22"/>
  <c r="D33" i="22"/>
  <c r="D29" i="22"/>
  <c r="D25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<sst xmlns="http://schemas.openxmlformats.org/spreadsheetml/2006/main" count="1627" uniqueCount="141">
  <si>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</si>
  <si>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</si>
  <si>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</si>
  <si>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</si>
  <si>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</si>
  <si>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</si>
  <si>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</si>
  <si>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</si>
  <si>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</si>
  <si>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</si>
  <si>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</si>
  <si>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</si>
  <si>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</si>
  <si>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</si>
  <si>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</si>
  <si>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</si>
  <si>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</si>
  <si>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</si>
  <si>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</si>
  <si>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</si>
  <si>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</si>
  <si>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</si>
  <si>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</si>
  <si>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</si>
  <si>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</si>
  <si>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</si>
  <si>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</si>
  <si>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</si>
  <si>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</si>
  <si>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</si>
  <si>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</si>
  <si>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</si>
  <si>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</si>
  <si>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</si>
  <si>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</si>
  <si>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</si>
  <si>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</si>
  <si>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</si>
  <si>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</si>
  <si>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</si>
  <si>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</si>
  <si>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</si>
  <si>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</si>
  <si>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</si>
  <si>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</si>
  <si>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</si>
  <si>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</si>
  <si>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</si>
  <si>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</si>
  <si>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</si>
  <si>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</si>
  <si>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</si>
  <si>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</si>
  <si>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</si>
  <si>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</si>
  <si>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</si>
  <si>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</si>
  <si>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</si>
  <si>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</si>
  <si>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</si>
  <si>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</si>
  <si>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</si>
  <si>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</si>
  <si>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</si>
  <si>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</si>
  <si>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</si>
  <si>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</si>
  <si>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</si>
  <si>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</si>
  <si>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</si>
  <si>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</si>
  <si>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</si>
  <si>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</si>
  <si>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</si>
  <si>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</si>
  <si>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</si>
  <si>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</si>
  <si>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</si>
  <si>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</si>
  <si>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</si>
  <si>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</si>
  <si>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</si>
  <si>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</si>
  <si>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</si>
  <si>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</si>
  <si>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</si>
  <si>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</si>
  <si>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</si>
  <si>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</si>
  <si>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</si>
  <si>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</si>
  <si>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</si>
  <si>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</si>
  <si>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</si>
  <si>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</si>
  <si>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</si>
  <si>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</si>
  <si>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</si>
  <si>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</si>
  <si>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</si>
  <si>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</si>
  <si>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</si>
  <si>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</si>
  <si>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</si>
  <si>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</si>
  <si>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</si>
  <si>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</si>
  <si>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</si>
  <si>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</si>
  <si>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</si>
  <si>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</si>
  <si>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</si>
  <si>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</si>
  <si>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</si>
  <si>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</si>
  <si>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</si>
  <si>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</si>
  <si>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</si>
  <si>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</si>
  <si>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</si>
  <si>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</si>
  <si>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</si>
  <si>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</si>
  <si>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</si>
  <si>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</si>
  <si>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</si>
  <si>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</si>
  <si>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EMS-LG</t>
  </si>
  <si>
    <t>FAY. CO. OLD JAIL</t>
  </si>
  <si>
    <t>.</t>
  </si>
  <si>
    <t>`</t>
  </si>
  <si>
    <t>NEW EMS BUILDING</t>
  </si>
  <si>
    <t xml:space="preserve"> x</t>
  </si>
  <si>
    <t>8/31/20-9/30/20</t>
  </si>
  <si>
    <t>8/28/20-9/29/20</t>
  </si>
  <si>
    <t>8/17/20-9/17/20</t>
  </si>
  <si>
    <t>8/14/20-9/14/20</t>
  </si>
  <si>
    <t>8/14/20-9/15/20</t>
  </si>
  <si>
    <t>8/23/20-9/23/20</t>
  </si>
  <si>
    <t>FAYETTE COUNTY, TEXAS UTILITIES -  PAID OCTOBER, 2020</t>
  </si>
  <si>
    <t>8/19/20-9/21/20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</si>
</sst>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14" fontId="10" fillId="0" borderId="0" xfId="0" applyNumberFormat="1" applyFont="1" applyFill="1"/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0" fontId="16" fillId="0" borderId="0" xfId="0" applyFont="1" applyFill="1"/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8"/>
  <sheetViews>
    <sheetView tabSelected="1" zoomScaleNormal="100" workbookViewId="0">
      <pane ySplit="4" topLeftCell="A5" activePane="bottomLeft" state="frozen"/>
      <selection pane="bottomLeft" activeCell="A100" sqref="A100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19.425781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3" t="s">
        <v>136</v>
      </c>
      <c r="D6" s="67" t="s">
        <v>6</v>
      </c>
      <c r="E6" s="79">
        <v>2</v>
      </c>
      <c r="F6" s="79">
        <v>128.19</v>
      </c>
      <c r="G6" s="79">
        <v>5148</v>
      </c>
      <c r="H6" s="80">
        <v>529.41</v>
      </c>
      <c r="I6" s="81">
        <v>0</v>
      </c>
      <c r="J6" s="79">
        <v>13.03</v>
      </c>
      <c r="K6" s="82">
        <v>173.65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7">
        <f>SUM(F6,H6,J6,K6,N6)</f>
        <v>851.03999999999985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3" t="s">
        <v>136</v>
      </c>
      <c r="D8" s="67" t="s">
        <v>6</v>
      </c>
      <c r="E8" s="79">
        <v>0</v>
      </c>
      <c r="F8" s="80">
        <v>27.45</v>
      </c>
      <c r="G8" s="79">
        <v>507</v>
      </c>
      <c r="H8" s="79">
        <v>71.13</v>
      </c>
      <c r="I8" s="81">
        <v>0</v>
      </c>
      <c r="J8" s="79">
        <v>13.03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8">
        <f>SUM(F8,H8,J8,K8,M8,N8)</f>
        <v>111.61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3" t="s">
        <v>136</v>
      </c>
      <c r="D10" s="67" t="s">
        <v>6</v>
      </c>
      <c r="E10" s="81">
        <v>0</v>
      </c>
      <c r="F10" s="81">
        <v>0</v>
      </c>
      <c r="G10" s="79">
        <v>718</v>
      </c>
      <c r="H10" s="82">
        <v>89.71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8">
        <f>SUM(F10,H10,J10,K10,M10,N10)</f>
        <v>89.71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3" t="s">
        <v>136</v>
      </c>
      <c r="D12" s="67" t="s">
        <v>6</v>
      </c>
      <c r="E12" s="81">
        <v>0</v>
      </c>
      <c r="F12" s="81">
        <v>0</v>
      </c>
      <c r="G12" s="79">
        <v>1865</v>
      </c>
      <c r="H12" s="82">
        <v>179.51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8">
        <f>SUM(F12,H12,J12,K12,M12,N12)</f>
        <v>179.51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131</v>
      </c>
      <c r="C14" s="113" t="s">
        <v>136</v>
      </c>
      <c r="D14" s="67" t="s">
        <v>6</v>
      </c>
      <c r="E14" s="79">
        <v>4</v>
      </c>
      <c r="F14" s="80">
        <v>54.97</v>
      </c>
      <c r="G14" s="79">
        <v>10832</v>
      </c>
      <c r="H14" s="80">
        <v>924.2</v>
      </c>
      <c r="I14" s="79"/>
      <c r="J14" s="80">
        <v>0</v>
      </c>
      <c r="K14" s="80">
        <v>151.71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8">
        <f>SUM(F14,H14,I14,J14,K14,L14,M14,N14,)</f>
        <v>1130.8800000000001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3" t="s">
        <v>136</v>
      </c>
      <c r="D16" s="67" t="s">
        <v>6</v>
      </c>
      <c r="E16" s="79">
        <v>6</v>
      </c>
      <c r="F16" s="82">
        <v>36.770000000000003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8">
        <f>SUM(F16,H16,J16,K16,M16,N16)</f>
        <v>36.770000000000003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3" t="s">
        <v>136</v>
      </c>
      <c r="D18" s="67" t="s">
        <v>6</v>
      </c>
      <c r="E18" s="79">
        <v>46</v>
      </c>
      <c r="F18" s="79">
        <v>347.99</v>
      </c>
      <c r="G18" s="79">
        <v>35007</v>
      </c>
      <c r="H18" s="79">
        <v>2634.82</v>
      </c>
      <c r="I18" s="81" t="s">
        <v>130</v>
      </c>
      <c r="J18" s="79">
        <v>105.05</v>
      </c>
      <c r="K18" s="79">
        <v>292.70999999999998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19">
        <f>SUM(F18,H18,J18,K18,M18,N18)</f>
        <v>3380.5700000000006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3" t="s">
        <v>136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8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72</v>
      </c>
      <c r="C22" s="113" t="s">
        <v>136</v>
      </c>
      <c r="D22" s="67" t="s">
        <v>6</v>
      </c>
      <c r="E22" s="79">
        <v>1</v>
      </c>
      <c r="F22" s="79">
        <v>27.45</v>
      </c>
      <c r="G22" s="79">
        <v>542</v>
      </c>
      <c r="H22" s="80">
        <v>74.209999999999994</v>
      </c>
      <c r="I22" s="81">
        <v>0</v>
      </c>
      <c r="J22" s="82">
        <v>13.03</v>
      </c>
      <c r="K22" s="80">
        <v>54.43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8">
        <f>SUM(F22,H22,J22,K22,M22,N22)</f>
        <v>169.12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31</v>
      </c>
      <c r="C24" s="113" t="s">
        <v>136</v>
      </c>
      <c r="D24" s="67" t="s">
        <v>6</v>
      </c>
      <c r="E24" s="79">
        <v>0</v>
      </c>
      <c r="F24" s="80">
        <v>27.45</v>
      </c>
      <c r="G24" s="79">
        <v>1071</v>
      </c>
      <c r="H24" s="80">
        <v>117.57</v>
      </c>
      <c r="I24" s="81">
        <v>0</v>
      </c>
      <c r="J24" s="79">
        <v>13.03</v>
      </c>
      <c r="K24" s="80">
        <v>54.43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8">
        <f>SUM(F24,H24,J24,K24,M24,N24)</f>
        <v>212.48</v>
      </c>
      <c r="F25" s="79"/>
      <c r="G25" s="79"/>
      <c r="H25" s="79"/>
      <c r="I25" s="79"/>
      <c r="J25" s="79"/>
      <c r="K25" s="80"/>
      <c r="L25" s="79"/>
      <c r="M25" s="79"/>
      <c r="N25" s="79"/>
    </row>
    <row r="26" spans="1:19" x14ac:dyDescent="0.2">
      <c r="A26" s="67" t="s">
        <v>32</v>
      </c>
      <c r="C26" s="113" t="s">
        <v>136</v>
      </c>
      <c r="D26" s="67" t="s">
        <v>6</v>
      </c>
      <c r="E26" s="79">
        <v>0</v>
      </c>
      <c r="F26" s="80">
        <v>0</v>
      </c>
      <c r="G26" s="79">
        <v>2330</v>
      </c>
      <c r="H26" s="82">
        <v>215.8</v>
      </c>
      <c r="I26" s="81"/>
      <c r="J26" s="79">
        <v>13.03</v>
      </c>
      <c r="K26" s="79">
        <v>24.47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18">
        <f>SUM(F26,H26,J26,K26)</f>
        <v>253.3</v>
      </c>
      <c r="F27" s="80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36</v>
      </c>
      <c r="C28" s="113" t="s">
        <v>136</v>
      </c>
      <c r="D28" s="67" t="s">
        <v>6</v>
      </c>
      <c r="E28" s="79">
        <v>67</v>
      </c>
      <c r="F28" s="80">
        <v>245.48</v>
      </c>
      <c r="G28" s="79">
        <v>32584</v>
      </c>
      <c r="H28" s="80">
        <v>2632</v>
      </c>
      <c r="I28" s="81" t="s">
        <v>8</v>
      </c>
      <c r="J28" s="79">
        <v>149.99</v>
      </c>
      <c r="K28" s="79">
        <v>73.17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SUM(F28,H28,J28,K28,M28,N28)</f>
        <v>3100.6400000000003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128</v>
      </c>
      <c r="C30" s="113" t="s">
        <v>136</v>
      </c>
      <c r="D30" s="67" t="s">
        <v>6</v>
      </c>
      <c r="E30" s="79">
        <v>1</v>
      </c>
      <c r="F30" s="80">
        <v>27.45</v>
      </c>
      <c r="G30" s="79">
        <v>3766</v>
      </c>
      <c r="H30" s="80">
        <v>344.12</v>
      </c>
      <c r="I30" s="81">
        <v>0</v>
      </c>
      <c r="J30" s="79">
        <v>13.03</v>
      </c>
      <c r="K30" s="79">
        <v>35.69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420.28999999999996</v>
      </c>
      <c r="F31" s="79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3" t="s">
        <v>136</v>
      </c>
      <c r="D32" s="67" t="s">
        <v>6</v>
      </c>
      <c r="E32" s="79">
        <v>2</v>
      </c>
      <c r="F32" s="80">
        <v>27.45</v>
      </c>
      <c r="G32" s="79">
        <v>4960</v>
      </c>
      <c r="H32" s="79">
        <v>421.01</v>
      </c>
      <c r="I32" s="81">
        <v>0</v>
      </c>
      <c r="J32" s="79">
        <v>13.03</v>
      </c>
      <c r="K32" s="82">
        <v>111.04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8">
        <f>SUM(F32,H32,J32,K32,M32,N32)</f>
        <v>579.29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3" t="s">
        <v>136</v>
      </c>
      <c r="D34" s="67" t="s">
        <v>6</v>
      </c>
      <c r="E34" s="79">
        <v>1</v>
      </c>
      <c r="F34" s="80">
        <v>27.45</v>
      </c>
      <c r="G34" s="79">
        <v>831</v>
      </c>
      <c r="H34" s="79">
        <v>98.84</v>
      </c>
      <c r="I34" s="81">
        <v>0</v>
      </c>
      <c r="J34" s="79">
        <v>13.03</v>
      </c>
      <c r="K34" s="79">
        <v>35.69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8">
        <f>SUM(F34,H34,J34,K34,M34,N34)</f>
        <v>175.01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3" t="s">
        <v>136</v>
      </c>
      <c r="D36" s="67" t="s">
        <v>6</v>
      </c>
      <c r="E36" s="86">
        <v>0</v>
      </c>
      <c r="F36" s="80">
        <v>27.45</v>
      </c>
      <c r="G36" s="79">
        <v>22</v>
      </c>
      <c r="H36" s="79">
        <v>18.71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8">
        <f>SUM(F36,H36,J36,K36,M36,N36)</f>
        <v>46.16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3" t="s">
        <v>136</v>
      </c>
      <c r="D38" s="67" t="s">
        <v>6</v>
      </c>
      <c r="E38" s="79">
        <v>1</v>
      </c>
      <c r="F38" s="80">
        <v>27.45</v>
      </c>
      <c r="G38" s="79">
        <v>3560</v>
      </c>
      <c r="H38" s="80">
        <v>311.77999999999997</v>
      </c>
      <c r="I38" s="81">
        <v>0</v>
      </c>
      <c r="J38" s="82">
        <v>13.03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8">
        <f>SUM(F38,H38,J38)</f>
        <v>352.25999999999993</v>
      </c>
      <c r="E39" s="67" t="s">
        <v>129</v>
      </c>
      <c r="F39" s="80"/>
      <c r="G39" s="79"/>
      <c r="H39" s="79"/>
      <c r="I39" s="79"/>
      <c r="J39" s="79" t="s">
        <v>129</v>
      </c>
      <c r="K39" s="79"/>
      <c r="L39" s="79"/>
      <c r="M39" s="79"/>
      <c r="N39" s="79"/>
    </row>
    <row r="40" spans="1:45" x14ac:dyDescent="0.2">
      <c r="A40" s="67" t="s">
        <v>38</v>
      </c>
      <c r="C40" s="113" t="s">
        <v>136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144.97999999999999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8">
        <f>SUM(F40,H40,J40,K40,M40,N40)</f>
        <v>144.97999999999999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3" t="s">
        <v>136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13.03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8">
        <f>J42</f>
        <v>13.03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3" t="s">
        <v>136</v>
      </c>
      <c r="D44" s="67" t="s">
        <v>6</v>
      </c>
      <c r="E44" s="81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13.03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8">
        <f>J44</f>
        <v>13.03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11334.680000000004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3" t="s">
        <v>137</v>
      </c>
      <c r="D49" s="67" t="s">
        <v>17</v>
      </c>
      <c r="E49" s="79">
        <v>10</v>
      </c>
      <c r="F49" s="80">
        <v>23</v>
      </c>
      <c r="G49" s="79">
        <v>2152</v>
      </c>
      <c r="H49" s="79">
        <v>132.16</v>
      </c>
      <c r="I49" s="112">
        <v>126.54</v>
      </c>
      <c r="J49" s="79">
        <v>25.75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8">
        <f>SUM(F49,H49,I49,J49,K49,M49)</f>
        <v>360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3" t="s">
        <v>137</v>
      </c>
      <c r="D51" s="67" t="s">
        <v>17</v>
      </c>
      <c r="E51" s="79">
        <v>38</v>
      </c>
      <c r="F51" s="80">
        <v>25.64</v>
      </c>
      <c r="G51" s="79">
        <v>3329</v>
      </c>
      <c r="H51" s="79">
        <v>179.82</v>
      </c>
      <c r="I51" s="112">
        <v>195.75</v>
      </c>
      <c r="J51" s="79">
        <v>30.15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8">
        <f>SUM(F51,H51,I51,J51,K51,L51,M51)</f>
        <v>485.40999999999997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3" t="s">
        <v>137</v>
      </c>
      <c r="D53" s="67" t="s">
        <v>17</v>
      </c>
      <c r="E53" s="81">
        <v>0</v>
      </c>
      <c r="F53" s="80">
        <v>0</v>
      </c>
      <c r="G53" s="79">
        <v>837</v>
      </c>
      <c r="H53" s="82">
        <v>78.900000000000006</v>
      </c>
      <c r="I53" s="82">
        <v>49.22</v>
      </c>
      <c r="J53" s="81"/>
      <c r="K53" s="82">
        <v>3484.8</v>
      </c>
      <c r="L53" s="81">
        <v>0</v>
      </c>
      <c r="M53" s="81">
        <v>0</v>
      </c>
      <c r="N53" s="81">
        <v>0</v>
      </c>
    </row>
    <row r="54" spans="1:14" x14ac:dyDescent="0.2">
      <c r="C54" s="83" t="s">
        <v>20</v>
      </c>
      <c r="D54" s="119">
        <f>SUM(H53,I53,K53,L53,M53)</f>
        <v>3612.92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4458.33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16" t="s">
        <v>47</v>
      </c>
      <c r="C57" s="113" t="s">
        <v>138</v>
      </c>
      <c r="D57" s="67" t="s">
        <v>49</v>
      </c>
      <c r="E57" s="81">
        <v>0</v>
      </c>
      <c r="F57" s="81">
        <v>0</v>
      </c>
      <c r="G57" s="86">
        <v>2</v>
      </c>
      <c r="H57" s="80">
        <v>23.28</v>
      </c>
      <c r="I57" s="79"/>
      <c r="J57" s="79"/>
      <c r="K57" s="79"/>
      <c r="L57" s="79"/>
      <c r="M57" s="79"/>
      <c r="N57" s="79"/>
    </row>
    <row r="58" spans="1:14" x14ac:dyDescent="0.2">
      <c r="A58" s="116"/>
      <c r="B58" s="67">
        <v>-2655800</v>
      </c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3" t="s">
        <v>138</v>
      </c>
      <c r="D59" s="67" t="s">
        <v>49</v>
      </c>
      <c r="E59" s="81">
        <v>0</v>
      </c>
      <c r="F59" s="81">
        <v>0</v>
      </c>
      <c r="G59" s="86">
        <v>3110</v>
      </c>
      <c r="H59" s="80">
        <v>458.79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3" t="s">
        <v>138</v>
      </c>
      <c r="D61" s="67" t="s">
        <v>49</v>
      </c>
      <c r="E61" s="81">
        <v>0</v>
      </c>
      <c r="F61" s="81">
        <v>0</v>
      </c>
      <c r="G61" s="86">
        <v>2280</v>
      </c>
      <c r="H61" s="80">
        <v>382.71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3" t="s">
        <v>138</v>
      </c>
      <c r="D63" s="67" t="s">
        <v>49</v>
      </c>
      <c r="E63" s="81">
        <v>0</v>
      </c>
      <c r="F63" s="81">
        <v>0</v>
      </c>
      <c r="G63" s="86">
        <v>2193</v>
      </c>
      <c r="H63" s="80">
        <v>330.3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67" t="s">
        <v>8</v>
      </c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3" t="s">
        <v>138</v>
      </c>
      <c r="D65" s="67" t="s">
        <v>49</v>
      </c>
      <c r="E65" s="81">
        <v>0</v>
      </c>
      <c r="F65" s="81">
        <v>0</v>
      </c>
      <c r="G65" s="86">
        <v>537</v>
      </c>
      <c r="H65" s="80">
        <v>98.25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3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3" t="s">
        <v>138</v>
      </c>
      <c r="D67" s="67" t="s">
        <v>49</v>
      </c>
      <c r="E67" s="81">
        <v>0</v>
      </c>
      <c r="F67" s="81">
        <v>0</v>
      </c>
      <c r="G67" s="86">
        <v>6600</v>
      </c>
      <c r="H67" s="80">
        <v>1473.74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3" t="s">
        <v>138</v>
      </c>
      <c r="D69" s="67" t="s">
        <v>49</v>
      </c>
      <c r="E69" s="81">
        <v>0</v>
      </c>
      <c r="F69" s="81">
        <v>0</v>
      </c>
      <c r="G69" s="86">
        <v>1638</v>
      </c>
      <c r="H69" s="80">
        <v>257.85000000000002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67" t="s">
        <v>8</v>
      </c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3" t="s">
        <v>138</v>
      </c>
      <c r="D71" s="67" t="s">
        <v>49</v>
      </c>
      <c r="E71" s="81">
        <v>0</v>
      </c>
      <c r="F71" s="81">
        <v>0</v>
      </c>
      <c r="G71" s="86">
        <v>0</v>
      </c>
      <c r="H71" s="80">
        <v>23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3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3" t="s">
        <v>138</v>
      </c>
      <c r="D73" s="67" t="s">
        <v>49</v>
      </c>
      <c r="E73" s="81">
        <v>0</v>
      </c>
      <c r="F73" s="81">
        <v>0</v>
      </c>
      <c r="G73" s="86">
        <v>98</v>
      </c>
      <c r="H73" s="80">
        <v>36.729999999999997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67" t="s">
        <v>8</v>
      </c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3" t="s">
        <v>138</v>
      </c>
      <c r="D75" s="67" t="s">
        <v>49</v>
      </c>
      <c r="E75" s="81">
        <v>0</v>
      </c>
      <c r="F75" s="81">
        <v>0</v>
      </c>
      <c r="G75" s="86">
        <v>677</v>
      </c>
      <c r="H75" s="80">
        <v>117.87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3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3202.5199999999995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3" t="s">
        <v>140</v>
      </c>
      <c r="D79" s="67" t="s">
        <v>51</v>
      </c>
      <c r="E79" s="79">
        <v>50</v>
      </c>
      <c r="F79" s="80">
        <v>176.14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3" t="s">
        <v>140</v>
      </c>
      <c r="D80" s="67" t="s">
        <v>51</v>
      </c>
      <c r="E80" s="79">
        <v>1770</v>
      </c>
      <c r="F80" s="80">
        <v>44.51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3" t="s">
        <v>140</v>
      </c>
      <c r="D81" s="67" t="s">
        <v>51</v>
      </c>
      <c r="E81" s="79">
        <v>260</v>
      </c>
      <c r="F81" s="80">
        <v>177.25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397.9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3" t="s">
        <v>137</v>
      </c>
      <c r="D86" s="67" t="s">
        <v>56</v>
      </c>
      <c r="E86" s="79">
        <v>3</v>
      </c>
      <c r="F86" s="80">
        <v>24</v>
      </c>
      <c r="G86" s="79">
        <v>3252</v>
      </c>
      <c r="H86" s="99">
        <v>334.86</v>
      </c>
      <c r="I86" s="100">
        <v>0</v>
      </c>
      <c r="J86" s="80">
        <v>25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20">
        <f>SUM(F86,H86,J86,K86)</f>
        <v>429.71000000000004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3" t="s">
        <v>137</v>
      </c>
      <c r="D88" s="67" t="s">
        <v>56</v>
      </c>
      <c r="E88" s="79">
        <v>0</v>
      </c>
      <c r="F88" s="80">
        <v>24</v>
      </c>
      <c r="G88" s="79">
        <v>2469</v>
      </c>
      <c r="H88" s="99">
        <v>256.39999999999998</v>
      </c>
      <c r="I88" s="100" t="s">
        <v>130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3"/>
      <c r="D89" s="120">
        <f>SUM(F88,H88,J88,K88)</f>
        <v>488.51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3" t="s">
        <v>137</v>
      </c>
      <c r="D90" s="67" t="s">
        <v>56</v>
      </c>
      <c r="E90" s="81" t="s">
        <v>125</v>
      </c>
      <c r="F90" s="80" t="s">
        <v>125</v>
      </c>
      <c r="G90" s="79">
        <v>1</v>
      </c>
      <c r="H90" s="82">
        <v>9.1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20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927.22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3" t="s">
        <v>133</v>
      </c>
      <c r="D94" s="67" t="s">
        <v>58</v>
      </c>
      <c r="E94" s="81">
        <v>0</v>
      </c>
      <c r="F94" s="80" t="s">
        <v>8</v>
      </c>
      <c r="G94" s="79">
        <v>1309</v>
      </c>
      <c r="H94" s="102">
        <v>159.85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132</v>
      </c>
    </row>
    <row r="95" spans="1:20" ht="12.6" customHeight="1" x14ac:dyDescent="0.2">
      <c r="A95" s="67" t="s">
        <v>60</v>
      </c>
      <c r="C95" s="113" t="s">
        <v>133</v>
      </c>
      <c r="D95" s="67" t="s">
        <v>58</v>
      </c>
      <c r="E95" s="81">
        <v>0</v>
      </c>
      <c r="F95" s="80"/>
      <c r="G95" s="79">
        <v>2716</v>
      </c>
      <c r="H95" s="103">
        <v>279.91000000000003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04" t="s">
        <v>20</v>
      </c>
      <c r="E96" s="81">
        <f>SUM(H94:H95)</f>
        <v>439.76</v>
      </c>
      <c r="F96" s="80" t="s">
        <v>8</v>
      </c>
      <c r="G96" s="79"/>
      <c r="H96" s="105">
        <f>SUM(H94:H95)</f>
        <v>439.76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6" t="s">
        <v>65</v>
      </c>
      <c r="F98" s="107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8" t="s">
        <v>66</v>
      </c>
      <c r="F99" s="109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127</v>
      </c>
      <c r="C100" s="67" t="s">
        <v>135</v>
      </c>
      <c r="D100" s="67" t="s">
        <v>61</v>
      </c>
      <c r="E100" s="79">
        <v>0</v>
      </c>
      <c r="F100" s="114">
        <v>32.61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63</v>
      </c>
      <c r="C101" s="67" t="s">
        <v>134</v>
      </c>
      <c r="D101" s="67" t="s">
        <v>61</v>
      </c>
      <c r="E101" s="79">
        <v>0</v>
      </c>
      <c r="F101" s="114">
        <v>32.61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64</v>
      </c>
      <c r="C102" s="67" t="s">
        <v>134</v>
      </c>
      <c r="D102" s="67" t="s">
        <v>61</v>
      </c>
      <c r="E102" s="79">
        <v>0</v>
      </c>
      <c r="F102" s="114">
        <v>32.61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36</v>
      </c>
      <c r="C103" s="67" t="s">
        <v>134</v>
      </c>
      <c r="D103" s="67" t="s">
        <v>61</v>
      </c>
      <c r="E103" s="79">
        <v>25</v>
      </c>
      <c r="F103" s="114">
        <v>59.66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124</v>
      </c>
      <c r="C104" s="67" t="s">
        <v>134</v>
      </c>
      <c r="D104" s="67" t="s">
        <v>61</v>
      </c>
      <c r="E104" s="79">
        <v>1</v>
      </c>
      <c r="F104" s="115">
        <v>33.409999999999997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C105" s="67" t="s">
        <v>8</v>
      </c>
      <c r="E105" s="110" t="s">
        <v>20</v>
      </c>
      <c r="F105" s="111">
        <f>SUM(F101:F104)</f>
        <v>158.29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D113" s="67" t="s">
        <v>8</v>
      </c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oct</vt:lpstr>
      <vt:lpstr>oct!Print_Titles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Kathy Kleiber</cp:lastModifiedBy>
  <cp:lastPrinted>2020-10-16T16:49:37Z</cp:lastPrinted>
  <dcterms:created xsi:type="dcterms:W3CDTF">2012-02-01T15:05:59Z</dcterms:created>
  <dcterms:modified xsi:type="dcterms:W3CDTF">2020-10-27T18:08:09Z</dcterms:modified>
</cp:coreProperties>
</file>